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13-Week Forecast" state="visible" r:id="rId4"/>
  </sheets>
  <calcPr calcId="171027"/>
</workbook>
</file>

<file path=xl/sharedStrings.xml><?xml version="1.0" encoding="utf-8"?>
<sst xmlns="http://schemas.openxmlformats.org/spreadsheetml/2006/main" count="38" uniqueCount="38">
  <si>
    <t xml:space="preserve">Ridgeline Supply Co.</t>
  </si>
  <si>
    <t xml:space="preserve">13-Week Cash Flow Forecast</t>
  </si>
  <si>
    <t xml:space="preserve">Rolling forecast prepared Monday, August 3, 2026. Sample data, illustrative only</t>
  </si>
  <si>
    <t xml:space="preserve">Week Ending</t>
  </si>
  <si>
    <t xml:space="preserve">Wk 1</t>
  </si>
  <si>
    <t xml:space="preserve">Wk 2</t>
  </si>
  <si>
    <t xml:space="preserve">Wk 3</t>
  </si>
  <si>
    <t xml:space="preserve">Wk 4</t>
  </si>
  <si>
    <t xml:space="preserve">Wk 5</t>
  </si>
  <si>
    <t xml:space="preserve">Wk 6</t>
  </si>
  <si>
    <t xml:space="preserve">Wk 7</t>
  </si>
  <si>
    <t xml:space="preserve">Wk 8</t>
  </si>
  <si>
    <t xml:space="preserve">Wk 9</t>
  </si>
  <si>
    <t xml:space="preserve">Wk 10</t>
  </si>
  <si>
    <t xml:space="preserve">Wk 11</t>
  </si>
  <si>
    <t xml:space="preserve">Wk 12</t>
  </si>
  <si>
    <t xml:space="preserve">Wk 13</t>
  </si>
  <si>
    <t xml:space="preserve">13-Wk Total</t>
  </si>
  <si>
    <t xml:space="preserve"/>
  </si>
  <si>
    <t xml:space="preserve">Beginning Cash</t>
  </si>
  <si>
    <t xml:space="preserve">CASH RECEIPTS</t>
  </si>
  <si>
    <t xml:space="preserve">Customer collections</t>
  </si>
  <si>
    <t xml:space="preserve">Other income (misc.)</t>
  </si>
  <si>
    <t xml:space="preserve">Total Cash Receipts</t>
  </si>
  <si>
    <t xml:space="preserve">CASH DISBURSEMENTS</t>
  </si>
  <si>
    <t xml:space="preserve">Payroll &amp; benefits</t>
  </si>
  <si>
    <t xml:space="preserve">Materials / COGS</t>
  </si>
  <si>
    <t xml:space="preserve">Rent &amp; overhead</t>
  </si>
  <si>
    <t xml:space="preserve">Debt service</t>
  </si>
  <si>
    <t xml:space="preserve">Taxes &amp; licenses</t>
  </si>
  <si>
    <t xml:space="preserve">Insurance (annual renewal)</t>
  </si>
  <si>
    <t xml:space="preserve">Owner draws</t>
  </si>
  <si>
    <t xml:space="preserve">Other disbursements</t>
  </si>
  <si>
    <t xml:space="preserve">Total Cash Disbursements</t>
  </si>
  <si>
    <t xml:space="preserve">Net Cash Flow</t>
  </si>
  <si>
    <t xml:space="preserve">Ending Cash</t>
  </si>
  <si>
    <t xml:space="preserve">Cash floor (one payroll + one month of fixed costs)</t>
  </si>
  <si>
    <t xml:space="preserve">Notes: sample data for illustration only, not a real client or engagement. The quarter ends higher than it started, but week 9 is the number that matters: a quarterly tax payment, the annual insurance renewal, and a three-week slowdown in collections all land together, and Ending Cash falls below the floor. Caught in week 2 that is a scheduling conversation; caught in week 9 it is a loan application. Every week's Beginning Cash rolls forward from the prior week's Ending Cash. The receipt and disbursement rows are typed sample figures. Replace them with your own. The floor is one payroll plus one month of rent, overhead and debt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</si>
</sst>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d/yy"/>
    <numFmt numFmtId="165" formatCode="$#,##0;($#,##0);&quot;-&quot;"/>
  </numFmts>
  <fonts count="17" x14ac:knownFonts="1">
    <font>
      <color theme="1"/>
      <family val="2"/>
      <scheme val="minor"/>
      <sz val="11"/>
      <name val="Calibri"/>
    </font>
    <font>
      <b/>
      <color rgb="FF1E3A5F"/>
      <sz val="18"/>
      <name val="Arial"/>
    </font>
    <font>
      <b/>
      <color rgb="FFE85D0F"/>
      <sz val="13"/>
      <name val="Arial"/>
    </font>
    <font>
      <i/>
      <color rgb="FF666666"/>
      <sz val="10"/>
      <name val="Arial"/>
    </font>
    <font>
      <b/>
      <color rgb="FFFFFFFF"/>
      <sz val="11"/>
      <name val="Arial"/>
    </font>
    <font>
      <color rgb="FFFFFFFF"/>
      <sz val="9"/>
      <name val="Arial"/>
    </font>
    <font>
      <b/>
      <color rgb="FFFFFFFF"/>
      <sz val="9"/>
      <name val="Arial"/>
    </font>
    <font>
      <b/>
      <color rgb="FF1E3A5F"/>
      <sz val="11"/>
      <name val="Arial"/>
    </font>
    <font>
      <b/>
      <color rgb="FF1A4D8F"/>
      <sz val="11"/>
      <name val="Arial"/>
    </font>
    <font>
      <color rgb="FF333333"/>
      <sz val="10.5"/>
      <name val="Arial"/>
    </font>
    <font>
      <color rgb="FF1A4D8F"/>
      <sz val="10.5"/>
      <name val="Arial"/>
    </font>
    <font>
      <b/>
      <color rgb="FF1E3A5F"/>
      <sz val="10.5"/>
      <name val="Arial"/>
    </font>
    <font>
      <b/>
      <color rgb="FFFFFFFF"/>
      <sz val="11.5"/>
      <name val="Arial"/>
    </font>
    <font>
      <b/>
      <color rgb="FFFFFFFF"/>
      <sz val="12"/>
      <name val="Arial"/>
    </font>
    <font>
      <i/>
      <color rgb="FF888888"/>
      <sz val="9.5"/>
      <name val="Arial"/>
    </font>
    <font>
      <i/>
      <color rgb="FF999999"/>
      <sz val="9.5"/>
      <name val="Arial"/>
    </font>
    <font>
      <i/>
      <color rgb="FF888888"/>
      <sz val="9"/>
      <name val="Arial"/>
    </font>
  </fonts>
  <fills count="8">
    <fill>
      <patternFill patternType="none"/>
    </fill>
    <fill>
      <patternFill patternType="gray125"/>
    </fill>
    <fill>
      <patternFill patternType="solid">
        <fgColor rgb="FF1E3A5F"/>
      </patternFill>
    </fill>
    <fill>
      <patternFill patternType="solid">
        <fgColor rgb="FFE85D0F"/>
      </patternFill>
    </fill>
    <fill>
      <patternFill patternType="solid">
        <fgColor rgb="FF142C4B"/>
      </patternFill>
    </fill>
    <fill>
      <patternFill patternType="solid">
        <fgColor rgb="FFF3F3F3"/>
      </patternFill>
    </fill>
    <fill>
      <patternFill patternType="solid">
        <fgColor rgb="FFEFF4FA"/>
      </patternFill>
    </fill>
    <fill>
      <patternFill patternType="solid">
        <fgColor rgb="FFFBEFEA"/>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4" fillId="2" borderId="0" xfId="0" applyFont="1" applyFill="1" applyAlignment="1">
      <alignment horizontal="left" vertical="center"/>
    </xf>
    <xf numFmtId="0" fontId="4" fillId="2" borderId="0" xfId="0" applyFont="1" applyFill="1" applyAlignment="1">
      <alignment horizontal="center" vertical="center"/>
    </xf>
    <xf numFmtId="0" fontId="4" fillId="3" borderId="0" xfId="0" applyFont="1" applyFill="1" applyAlignment="1">
      <alignment horizontal="center" vertical="center"/>
    </xf>
    <xf numFmtId="0" fontId="4" fillId="4" borderId="0" xfId="0" applyFont="1" applyFill="1" applyAlignment="1">
      <alignment horizontal="center" vertical="center"/>
    </xf>
    <xf numFmtId="164" fontId="5" fillId="4" borderId="0" xfId="0" applyNumberFormat="1" applyFont="1" applyFill="1" applyAlignment="1">
      <alignment horizontal="center" vertical="center"/>
    </xf>
    <xf numFmtId="0" fontId="6" fillId="3" borderId="0" xfId="0" applyFont="1" applyFill="1" applyAlignment="1">
      <alignment horizontal="center" vertical="center"/>
    </xf>
    <xf numFmtId="0" fontId="7" fillId="0" borderId="0" xfId="0" applyFont="1" applyAlignment="1">
      <alignment indent="1"/>
    </xf>
    <xf numFmtId="165" fontId="8" fillId="0" borderId="0" xfId="0" applyNumberFormat="1" applyFont="1" applyAlignment="1">
      <alignment horizontal="right"/>
    </xf>
    <xf numFmtId="165" fontId="7" fillId="0" borderId="0" xfId="0" applyNumberFormat="1" applyFont="1" applyAlignment="1">
      <alignment horizontal="right"/>
    </xf>
    <xf numFmtId="0" fontId="7" fillId="5" borderId="0" xfId="0" applyFont="1" applyFill="1" applyAlignment="1">
      <alignment horizontal="left" vertical="center" indent="1"/>
    </xf>
    <xf numFmtId="0" fontId="9" fillId="0" borderId="0" xfId="0" applyFont="1" applyAlignment="1">
      <alignment indent="1"/>
    </xf>
    <xf numFmtId="165" fontId="10" fillId="0" borderId="0" xfId="0" applyNumberFormat="1" applyFont="1" applyAlignment="1">
      <alignment horizontal="right"/>
    </xf>
    <xf numFmtId="165" fontId="11" fillId="0" borderId="0" xfId="0" applyNumberFormat="1" applyFont="1" applyAlignment="1">
      <alignment horizontal="right"/>
    </xf>
    <xf numFmtId="0" fontId="7" fillId="6" borderId="0" xfId="0" applyFont="1" applyFill="1" applyAlignment="1">
      <alignment indent="1"/>
    </xf>
    <xf numFmtId="165" fontId="7" fillId="6" borderId="0" xfId="0" applyNumberFormat="1" applyFont="1" applyFill="1" applyAlignment="1">
      <alignment horizontal="right"/>
    </xf>
    <xf numFmtId="0" fontId="7" fillId="7" borderId="0" xfId="0" applyFont="1" applyFill="1" applyAlignment="1">
      <alignment indent="1"/>
    </xf>
    <xf numFmtId="165" fontId="7" fillId="7" borderId="0" xfId="0" applyNumberFormat="1" applyFont="1" applyFill="1" applyAlignment="1">
      <alignment horizontal="right"/>
    </xf>
    <xf numFmtId="0" fontId="12" fillId="2" borderId="0" xfId="0" applyFont="1" applyFill="1" applyAlignment="1">
      <alignment indent="1"/>
    </xf>
    <xf numFmtId="165" fontId="12" fillId="2" borderId="0" xfId="0" applyNumberFormat="1" applyFont="1" applyFill="1" applyAlignment="1">
      <alignment horizontal="right"/>
    </xf>
    <xf numFmtId="0" fontId="13" fillId="3" borderId="0" xfId="0" applyFont="1" applyFill="1" applyAlignment="1">
      <alignment indent="1"/>
    </xf>
    <xf numFmtId="165" fontId="13" fillId="3" borderId="0" xfId="0" applyNumberFormat="1" applyFont="1" applyFill="1" applyAlignment="1">
      <alignment horizontal="right"/>
    </xf>
    <xf numFmtId="0" fontId="14" fillId="0" borderId="0" xfId="0" applyFont="1"/>
    <xf numFmtId="165" fontId="15" fillId="0" borderId="0" xfId="0" applyNumberFormat="1" applyFont="1" applyAlignment="1">
      <alignment horizontal="right"/>
    </xf>
    <xf numFmtId="0" fontId="1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howGridLines="0">
      <pane xSplit="1" ySplit="5" topLeftCell="B6" activePane="bottomRight" state="frozen"/>
      <selection pane="bottomRight"/>
    </sheetView>
  </sheetViews>
  <sheetFormatPr defaultRowHeight="15" outlineLevelRow="0" outlineLevelCol="0" x14ac:dyDescent="55"/>
  <cols>
    <col min="1" max="1" width="30" customWidth="1"/>
    <col min="2" max="14" width="12.5" customWidth="1"/>
    <col min="15" max="15" width="14" customWidth="1"/>
  </cols>
  <sheetData>
    <row r="1" ht="26" customHeight="1" spans="1:5" x14ac:dyDescent="0.25">
      <c r="A1" s="1" t="s">
        <v>0</v>
      </c>
      <c r="B1" s="1"/>
      <c r="C1" s="1"/>
      <c r="D1" s="1"/>
      <c r="E1" s="1"/>
    </row>
    <row r="2" ht="20" customHeight="1" spans="1:5" x14ac:dyDescent="0.25">
      <c r="A2" s="2" t="s">
        <v>1</v>
      </c>
      <c r="B2" s="2"/>
      <c r="C2" s="2"/>
      <c r="D2" s="2"/>
      <c r="E2" s="2"/>
    </row>
    <row r="3" spans="1:5" x14ac:dyDescent="0.25">
      <c r="A3" s="3" t="s">
        <v>2</v>
      </c>
      <c r="B3" s="3"/>
      <c r="C3" s="3"/>
      <c r="D3" s="3"/>
      <c r="E3" s="3"/>
    </row>
    <row r="5" ht="20" customHeight="1" spans="1:15" x14ac:dyDescent="0.25">
      <c r="A5" s="4" t="s">
        <v>3</v>
      </c>
      <c r="B5" s="5" t="s">
        <v>4</v>
      </c>
      <c r="C5" s="5" t="s">
        <v>5</v>
      </c>
      <c r="D5" s="5" t="s">
        <v>6</v>
      </c>
      <c r="E5" s="5" t="s">
        <v>7</v>
      </c>
      <c r="F5" s="5" t="s">
        <v>8</v>
      </c>
      <c r="G5" s="5" t="s">
        <v>9</v>
      </c>
      <c r="H5" s="5" t="s">
        <v>10</v>
      </c>
      <c r="I5" s="5" t="s">
        <v>11</v>
      </c>
      <c r="J5" s="5" t="s">
        <v>12</v>
      </c>
      <c r="K5" s="5" t="s">
        <v>13</v>
      </c>
      <c r="L5" s="5" t="s">
        <v>14</v>
      </c>
      <c r="M5" s="5" t="s">
        <v>15</v>
      </c>
      <c r="N5" s="5" t="s">
        <v>16</v>
      </c>
      <c r="O5" s="6" t="s">
        <v>17</v>
      </c>
    </row>
    <row r="6" ht="16" customHeight="1" spans="1:15" x14ac:dyDescent="0.25">
      <c r="A6" s="7" t="s">
        <v>18</v>
      </c>
      <c r="B6" s="8">
        <v>46241</v>
      </c>
      <c r="C6" s="8">
        <v>46248</v>
      </c>
      <c r="D6" s="8">
        <v>46255</v>
      </c>
      <c r="E6" s="8">
        <v>46262</v>
      </c>
      <c r="F6" s="8">
        <v>46269</v>
      </c>
      <c r="G6" s="8">
        <v>46276</v>
      </c>
      <c r="H6" s="8">
        <v>46283</v>
      </c>
      <c r="I6" s="8">
        <v>46290</v>
      </c>
      <c r="J6" s="8">
        <v>46297</v>
      </c>
      <c r="K6" s="8">
        <v>46304</v>
      </c>
      <c r="L6" s="8">
        <v>46311</v>
      </c>
      <c r="M6" s="8">
        <v>46318</v>
      </c>
      <c r="N6" s="8">
        <v>46325</v>
      </c>
      <c r="O6" s="9" t="s">
        <v>18</v>
      </c>
    </row>
    <row r="8" spans="1:15" x14ac:dyDescent="0.25">
      <c r="A8" s="10" t="s">
        <v>19</v>
      </c>
      <c r="B8" s="11">
        <v>268400</v>
      </c>
      <c r="C8" s="12">
        <f>B25</f>
        <v>293600</v>
      </c>
      <c r="D8" s="12">
        <f>C25</f>
        <v>299400</v>
      </c>
      <c r="E8" s="12">
        <f>D25</f>
        <v>304000</v>
      </c>
      <c r="F8" s="12">
        <f>E25</f>
        <v>339100</v>
      </c>
      <c r="G8" s="12">
        <f>F25</f>
        <v>358400</v>
      </c>
      <c r="H8" s="12">
        <f>G25</f>
        <v>376800</v>
      </c>
      <c r="I8" s="12">
        <f>H25</f>
        <v>350500</v>
      </c>
      <c r="J8" s="12">
        <f>I25</f>
        <v>308200</v>
      </c>
      <c r="K8" s="12">
        <f>J25</f>
        <v>195200</v>
      </c>
      <c r="L8" s="12">
        <f>K25</f>
        <v>269500</v>
      </c>
      <c r="M8" s="12">
        <f>L25</f>
        <v>341000</v>
      </c>
      <c r="N8" s="12">
        <f>M25</f>
        <v>387000</v>
      </c>
      <c r="O8" t="s">
        <v>18</v>
      </c>
    </row>
    <row r="9" spans="1:15" x14ac:dyDescent="0.25">
      <c r="A9" s="13" t="s">
        <v>20</v>
      </c>
      <c r="B9" s="13"/>
      <c r="C9" s="13"/>
      <c r="D9" s="13"/>
      <c r="E9" s="13"/>
      <c r="F9" s="13"/>
      <c r="G9" s="13"/>
      <c r="H9" s="13"/>
      <c r="I9" s="13"/>
      <c r="J9" s="13"/>
      <c r="K9" s="13"/>
      <c r="L9" s="13"/>
      <c r="M9" s="13"/>
      <c r="N9" s="13"/>
      <c r="O9" s="13"/>
    </row>
    <row r="10" spans="1:15" x14ac:dyDescent="0.25">
      <c r="A10" s="14" t="s">
        <v>21</v>
      </c>
      <c r="B10" s="15">
        <v>212000</v>
      </c>
      <c r="C10" s="15">
        <v>198000</v>
      </c>
      <c r="D10" s="15">
        <v>231000</v>
      </c>
      <c r="E10" s="15">
        <v>224000</v>
      </c>
      <c r="F10" s="15">
        <v>205000</v>
      </c>
      <c r="G10" s="15">
        <v>219000</v>
      </c>
      <c r="H10" s="15">
        <v>158000</v>
      </c>
      <c r="I10" s="15">
        <v>149000</v>
      </c>
      <c r="J10" s="15">
        <v>162000</v>
      </c>
      <c r="K10" s="15">
        <v>268000</v>
      </c>
      <c r="L10" s="15">
        <v>254000</v>
      </c>
      <c r="M10" s="15">
        <v>238000</v>
      </c>
      <c r="N10" s="15">
        <v>229000</v>
      </c>
      <c r="O10" s="16">
        <f>SUM(B10:N10)</f>
        <v>2747000</v>
      </c>
    </row>
    <row r="11" spans="1:15" x14ac:dyDescent="0.25">
      <c r="A11" s="14" t="s">
        <v>22</v>
      </c>
      <c r="B11" s="15">
        <v>3200</v>
      </c>
      <c r="C11" s="15">
        <v>1800</v>
      </c>
      <c r="D11" s="15">
        <v>0</v>
      </c>
      <c r="E11" s="15">
        <v>4100</v>
      </c>
      <c r="F11" s="15">
        <v>2200</v>
      </c>
      <c r="G11" s="15">
        <v>0</v>
      </c>
      <c r="H11" s="15">
        <v>1500</v>
      </c>
      <c r="I11" s="15">
        <v>0</v>
      </c>
      <c r="J11" s="15">
        <v>3600</v>
      </c>
      <c r="K11" s="15">
        <v>0</v>
      </c>
      <c r="L11" s="15">
        <v>2900</v>
      </c>
      <c r="M11" s="15">
        <v>0</v>
      </c>
      <c r="N11" s="15">
        <v>1200</v>
      </c>
      <c r="O11" s="16">
        <f>SUM(B11:N11)</f>
        <v>20500</v>
      </c>
    </row>
    <row r="12" spans="1:15" x14ac:dyDescent="0.25">
      <c r="A12" s="17" t="s">
        <v>23</v>
      </c>
      <c r="B12" s="18">
        <f>B10+B11</f>
        <v>215200</v>
      </c>
      <c r="C12" s="18">
        <f>C10+C11</f>
        <v>199800</v>
      </c>
      <c r="D12" s="18">
        <f>D10+D11</f>
        <v>231000</v>
      </c>
      <c r="E12" s="18">
        <f>E10+E11</f>
        <v>228100</v>
      </c>
      <c r="F12" s="18">
        <f>F10+F11</f>
        <v>207200</v>
      </c>
      <c r="G12" s="18">
        <f>G10+G11</f>
        <v>219000</v>
      </c>
      <c r="H12" s="18">
        <f>H10+H11</f>
        <v>159500</v>
      </c>
      <c r="I12" s="18">
        <f>I10+I11</f>
        <v>149000</v>
      </c>
      <c r="J12" s="18">
        <f>J10+J11</f>
        <v>165600</v>
      </c>
      <c r="K12" s="18">
        <f>K10+K11</f>
        <v>268000</v>
      </c>
      <c r="L12" s="18">
        <f>L10+L11</f>
        <v>256900</v>
      </c>
      <c r="M12" s="18">
        <f>M10+M11</f>
        <v>238000</v>
      </c>
      <c r="N12" s="18">
        <f>N10+N11</f>
        <v>230200</v>
      </c>
      <c r="O12" s="18">
        <f>SUM(B12:N12)</f>
        <v>2767500</v>
      </c>
    </row>
    <row r="13" spans="1:15" x14ac:dyDescent="0.25">
      <c r="A13" s="13" t="s">
        <v>24</v>
      </c>
      <c r="B13" s="13"/>
      <c r="C13" s="13"/>
      <c r="D13" s="13"/>
      <c r="E13" s="13"/>
      <c r="F13" s="13"/>
      <c r="G13" s="13"/>
      <c r="H13" s="13"/>
      <c r="I13" s="13"/>
      <c r="J13" s="13"/>
      <c r="K13" s="13"/>
      <c r="L13" s="13"/>
      <c r="M13" s="13"/>
      <c r="N13" s="13"/>
      <c r="O13" s="13"/>
    </row>
    <row r="14" spans="1:15" x14ac:dyDescent="0.25">
      <c r="A14" s="14" t="s">
        <v>25</v>
      </c>
      <c r="B14" s="15">
        <v>86000</v>
      </c>
      <c r="C14" s="15">
        <v>84500</v>
      </c>
      <c r="D14" s="15">
        <v>86000</v>
      </c>
      <c r="E14" s="15">
        <v>84500</v>
      </c>
      <c r="F14" s="15">
        <v>87200</v>
      </c>
      <c r="G14" s="15">
        <v>84500</v>
      </c>
      <c r="H14" s="15">
        <v>86000</v>
      </c>
      <c r="I14" s="15">
        <v>84500</v>
      </c>
      <c r="J14" s="15">
        <v>88100</v>
      </c>
      <c r="K14" s="15">
        <v>84500</v>
      </c>
      <c r="L14" s="15">
        <v>86000</v>
      </c>
      <c r="M14" s="15">
        <v>84500</v>
      </c>
      <c r="N14" s="15">
        <v>89400</v>
      </c>
      <c r="O14" s="16">
        <f>SUM(B14:N14)</f>
        <v>1115700</v>
      </c>
    </row>
    <row r="15" spans="1:15" x14ac:dyDescent="0.25">
      <c r="A15" s="14" t="s">
        <v>26</v>
      </c>
      <c r="B15" s="15">
        <v>64000</v>
      </c>
      <c r="C15" s="15">
        <v>71000</v>
      </c>
      <c r="D15" s="15">
        <v>58000</v>
      </c>
      <c r="E15" s="15">
        <v>69500</v>
      </c>
      <c r="F15" s="15">
        <v>62000</v>
      </c>
      <c r="G15" s="15">
        <v>74000</v>
      </c>
      <c r="H15" s="15">
        <v>60500</v>
      </c>
      <c r="I15" s="15">
        <v>68000</v>
      </c>
      <c r="J15" s="15">
        <v>63500</v>
      </c>
      <c r="K15" s="15">
        <v>70000</v>
      </c>
      <c r="L15" s="15">
        <v>61000</v>
      </c>
      <c r="M15" s="15">
        <v>66500</v>
      </c>
      <c r="N15" s="15">
        <v>72000</v>
      </c>
      <c r="O15" s="16">
        <f>SUM(B15:N15)</f>
        <v>860000</v>
      </c>
    </row>
    <row r="16" spans="1:15" x14ac:dyDescent="0.25">
      <c r="A16" s="14" t="s">
        <v>27</v>
      </c>
      <c r="B16" s="15">
        <v>18500</v>
      </c>
      <c r="C16" s="15">
        <v>18500</v>
      </c>
      <c r="D16" s="15">
        <v>18500</v>
      </c>
      <c r="E16" s="15">
        <v>18500</v>
      </c>
      <c r="F16" s="15">
        <v>18500</v>
      </c>
      <c r="G16" s="15">
        <v>18500</v>
      </c>
      <c r="H16" s="15">
        <v>18500</v>
      </c>
      <c r="I16" s="15">
        <v>18500</v>
      </c>
      <c r="J16" s="15">
        <v>18500</v>
      </c>
      <c r="K16" s="15">
        <v>18500</v>
      </c>
      <c r="L16" s="15">
        <v>18500</v>
      </c>
      <c r="M16" s="15">
        <v>18500</v>
      </c>
      <c r="N16" s="15">
        <v>18500</v>
      </c>
      <c r="O16" s="16">
        <f>SUM(B16:N16)</f>
        <v>240500</v>
      </c>
    </row>
    <row r="17" spans="1:15" x14ac:dyDescent="0.25">
      <c r="A17" s="14" t="s">
        <v>28</v>
      </c>
      <c r="B17" s="15">
        <v>12400</v>
      </c>
      <c r="C17" s="15">
        <v>12400</v>
      </c>
      <c r="D17" s="15">
        <v>12400</v>
      </c>
      <c r="E17" s="15">
        <v>12400</v>
      </c>
      <c r="F17" s="15">
        <v>12400</v>
      </c>
      <c r="G17" s="15">
        <v>12400</v>
      </c>
      <c r="H17" s="15">
        <v>12400</v>
      </c>
      <c r="I17" s="15">
        <v>12400</v>
      </c>
      <c r="J17" s="15">
        <v>12400</v>
      </c>
      <c r="K17" s="15">
        <v>12400</v>
      </c>
      <c r="L17" s="15">
        <v>12400</v>
      </c>
      <c r="M17" s="15">
        <v>12400</v>
      </c>
      <c r="N17" s="15">
        <v>12400</v>
      </c>
      <c r="O17" s="16">
        <f>SUM(B17:N17)</f>
        <v>161200</v>
      </c>
    </row>
    <row r="18" spans="1:15" x14ac:dyDescent="0.25">
      <c r="A18" s="14" t="s">
        <v>29</v>
      </c>
      <c r="B18" s="15">
        <v>0</v>
      </c>
      <c r="C18" s="15">
        <v>0</v>
      </c>
      <c r="D18" s="15">
        <v>41200</v>
      </c>
      <c r="E18" s="15">
        <v>0</v>
      </c>
      <c r="F18" s="15">
        <v>0</v>
      </c>
      <c r="G18" s="15">
        <v>0</v>
      </c>
      <c r="H18" s="15">
        <v>0</v>
      </c>
      <c r="I18" s="15">
        <v>0</v>
      </c>
      <c r="J18" s="15">
        <v>38900</v>
      </c>
      <c r="K18" s="15">
        <v>0</v>
      </c>
      <c r="L18" s="15">
        <v>0</v>
      </c>
      <c r="M18" s="15">
        <v>0</v>
      </c>
      <c r="N18" s="15">
        <v>0</v>
      </c>
      <c r="O18" s="16">
        <f>SUM(B18:N18)</f>
        <v>80100</v>
      </c>
    </row>
    <row r="19" spans="1:15" x14ac:dyDescent="0.25">
      <c r="A19" s="14" t="s">
        <v>30</v>
      </c>
      <c r="B19" s="15">
        <v>0</v>
      </c>
      <c r="C19" s="15">
        <v>0</v>
      </c>
      <c r="D19" s="15">
        <v>0</v>
      </c>
      <c r="E19" s="15">
        <v>0</v>
      </c>
      <c r="F19" s="15">
        <v>0</v>
      </c>
      <c r="G19" s="15">
        <v>0</v>
      </c>
      <c r="H19" s="15">
        <v>0</v>
      </c>
      <c r="I19" s="15">
        <v>0</v>
      </c>
      <c r="J19" s="15">
        <v>47500</v>
      </c>
      <c r="K19" s="15">
        <v>0</v>
      </c>
      <c r="L19" s="15">
        <v>0</v>
      </c>
      <c r="M19" s="15">
        <v>0</v>
      </c>
      <c r="N19" s="15">
        <v>0</v>
      </c>
      <c r="O19" s="16">
        <f>SUM(B19:N19)</f>
        <v>47500</v>
      </c>
    </row>
    <row r="20" spans="1:15" x14ac:dyDescent="0.25">
      <c r="A20" s="14" t="s">
        <v>31</v>
      </c>
      <c r="B20" s="15">
        <v>5000</v>
      </c>
      <c r="C20" s="15">
        <v>5000</v>
      </c>
      <c r="D20" s="15">
        <v>5000</v>
      </c>
      <c r="E20" s="15">
        <v>5000</v>
      </c>
      <c r="F20" s="15">
        <v>5000</v>
      </c>
      <c r="G20" s="15">
        <v>5000</v>
      </c>
      <c r="H20" s="15">
        <v>5000</v>
      </c>
      <c r="I20" s="15">
        <v>5000</v>
      </c>
      <c r="J20" s="15">
        <v>5000</v>
      </c>
      <c r="K20" s="15">
        <v>5000</v>
      </c>
      <c r="L20" s="15">
        <v>5000</v>
      </c>
      <c r="M20" s="15">
        <v>5000</v>
      </c>
      <c r="N20" s="15">
        <v>5000</v>
      </c>
      <c r="O20" s="16">
        <f>SUM(B20:N20)</f>
        <v>65000</v>
      </c>
    </row>
    <row r="21" spans="1:15" x14ac:dyDescent="0.25">
      <c r="A21" s="14" t="s">
        <v>32</v>
      </c>
      <c r="B21" s="15">
        <v>4100</v>
      </c>
      <c r="C21" s="15">
        <v>2600</v>
      </c>
      <c r="D21" s="15">
        <v>5300</v>
      </c>
      <c r="E21" s="15">
        <v>3100</v>
      </c>
      <c r="F21" s="15">
        <v>2800</v>
      </c>
      <c r="G21" s="15">
        <v>6200</v>
      </c>
      <c r="H21" s="15">
        <v>3400</v>
      </c>
      <c r="I21" s="15">
        <v>2900</v>
      </c>
      <c r="J21" s="15">
        <v>4700</v>
      </c>
      <c r="K21" s="15">
        <v>3300</v>
      </c>
      <c r="L21" s="15">
        <v>2500</v>
      </c>
      <c r="M21" s="15">
        <v>5100</v>
      </c>
      <c r="N21" s="15">
        <v>3900</v>
      </c>
      <c r="O21" s="16">
        <f>SUM(B21:N21)</f>
        <v>49900</v>
      </c>
    </row>
    <row r="22" spans="1:15" x14ac:dyDescent="0.25">
      <c r="A22" s="19" t="s">
        <v>33</v>
      </c>
      <c r="B22" s="20">
        <f>SUM(B14:B21)</f>
        <v>190000</v>
      </c>
      <c r="C22" s="20">
        <f>SUM(C14:C21)</f>
        <v>194000</v>
      </c>
      <c r="D22" s="20">
        <f>SUM(D14:D21)</f>
        <v>226400</v>
      </c>
      <c r="E22" s="20">
        <f>SUM(E14:E21)</f>
        <v>193000</v>
      </c>
      <c r="F22" s="20">
        <f>SUM(F14:F21)</f>
        <v>187900</v>
      </c>
      <c r="G22" s="20">
        <f>SUM(G14:G21)</f>
        <v>200600</v>
      </c>
      <c r="H22" s="20">
        <f>SUM(H14:H21)</f>
        <v>185800</v>
      </c>
      <c r="I22" s="20">
        <f>SUM(I14:I21)</f>
        <v>191300</v>
      </c>
      <c r="J22" s="20">
        <f>SUM(J14:J21)</f>
        <v>278600</v>
      </c>
      <c r="K22" s="20">
        <f>SUM(K14:K21)</f>
        <v>193700</v>
      </c>
      <c r="L22" s="20">
        <f>SUM(L14:L21)</f>
        <v>185400</v>
      </c>
      <c r="M22" s="20">
        <f>SUM(M14:M21)</f>
        <v>192000</v>
      </c>
      <c r="N22" s="20">
        <f>SUM(N14:N21)</f>
        <v>201200</v>
      </c>
      <c r="O22" s="20">
        <f>SUM(B22:N22)</f>
        <v>2619900</v>
      </c>
    </row>
    <row r="24" ht="20" customHeight="1" spans="1:15" x14ac:dyDescent="0.25">
      <c r="A24" s="21" t="s">
        <v>34</v>
      </c>
      <c r="B24" s="22">
        <f>B12-B22</f>
        <v>25200</v>
      </c>
      <c r="C24" s="22">
        <f>C12-C22</f>
        <v>5800</v>
      </c>
      <c r="D24" s="22">
        <f>D12-D22</f>
        <v>4600</v>
      </c>
      <c r="E24" s="22">
        <f>E12-E22</f>
        <v>35100</v>
      </c>
      <c r="F24" s="22">
        <f>F12-F22</f>
        <v>19300</v>
      </c>
      <c r="G24" s="22">
        <f>G12-G22</f>
        <v>18400</v>
      </c>
      <c r="H24" s="22">
        <f>H12-H22</f>
        <v>-26300</v>
      </c>
      <c r="I24" s="22">
        <f>I12-I22</f>
        <v>-42300</v>
      </c>
      <c r="J24" s="22">
        <f>J12-J22</f>
        <v>-113000</v>
      </c>
      <c r="K24" s="22">
        <f>K12-K22</f>
        <v>74300</v>
      </c>
      <c r="L24" s="22">
        <f>L12-L22</f>
        <v>71500</v>
      </c>
      <c r="M24" s="22">
        <f>M12-M22</f>
        <v>46000</v>
      </c>
      <c r="N24" s="22">
        <f>N12-N22</f>
        <v>29000</v>
      </c>
      <c r="O24" s="22">
        <f>SUM(B24:N24)</f>
        <v>147600</v>
      </c>
    </row>
    <row r="25" ht="22" customHeight="1" spans="1:15" x14ac:dyDescent="0.25">
      <c r="A25" s="23" t="s">
        <v>35</v>
      </c>
      <c r="B25" s="24">
        <f>B8+B24</f>
        <v>293600</v>
      </c>
      <c r="C25" s="24">
        <f>C8+C24</f>
        <v>299400</v>
      </c>
      <c r="D25" s="24">
        <f>D8+D24</f>
        <v>304000</v>
      </c>
      <c r="E25" s="24">
        <f>E8+E24</f>
        <v>339100</v>
      </c>
      <c r="F25" s="24">
        <f>F8+F24</f>
        <v>358400</v>
      </c>
      <c r="G25" s="24">
        <f>G8+G24</f>
        <v>376800</v>
      </c>
      <c r="H25" s="24">
        <f>H8+H24</f>
        <v>350500</v>
      </c>
      <c r="I25" s="24">
        <f>I8+I24</f>
        <v>308200</v>
      </c>
      <c r="J25" s="24">
        <f>J8+J24</f>
        <v>195200</v>
      </c>
      <c r="K25" s="24">
        <f>K8+K24</f>
        <v>269500</v>
      </c>
      <c r="L25" s="24">
        <f>L8+L24</f>
        <v>341000</v>
      </c>
      <c r="M25" s="24">
        <f>M8+M24</f>
        <v>387000</v>
      </c>
      <c r="N25" s="24">
        <f>N8+N24</f>
        <v>416000</v>
      </c>
      <c r="O25" s="24">
        <f>N25</f>
        <v>416000</v>
      </c>
    </row>
    <row r="27" spans="1:14" x14ac:dyDescent="0.25">
      <c r="A27" s="25" t="s">
        <v>36</v>
      </c>
      <c r="B27" s="26">
        <v>210000</v>
      </c>
      <c r="C27" s="26">
        <v>210000</v>
      </c>
      <c r="D27" s="26">
        <v>210000</v>
      </c>
      <c r="E27" s="26">
        <v>210000</v>
      </c>
      <c r="F27" s="26">
        <v>210000</v>
      </c>
      <c r="G27" s="26">
        <v>210000</v>
      </c>
      <c r="H27" s="26">
        <v>210000</v>
      </c>
      <c r="I27" s="26">
        <v>210000</v>
      </c>
      <c r="J27" s="26">
        <v>210000</v>
      </c>
      <c r="K27" s="26">
        <v>210000</v>
      </c>
      <c r="L27" s="26">
        <v>210000</v>
      </c>
      <c r="M27" s="26">
        <v>210000</v>
      </c>
      <c r="N27" s="26">
        <v>210000</v>
      </c>
    </row>
    <row r="29" ht="40" customHeight="1" spans="1:15" x14ac:dyDescent="0.25">
      <c r="A29" s="27" t="s">
        <v>37</v>
      </c>
    </row>
  </sheetData>
  <mergeCells count="6">
    <mergeCell ref="A1:E1"/>
    <mergeCell ref="A2:E2"/>
    <mergeCell ref="A3:E3"/>
    <mergeCell ref="A9:O9"/>
    <mergeCell ref="A13:O13"/>
    <mergeCell ref="A29:O29"/>
  </mergeCells>
  <pageMargins left="0.7" right="0.7" top="0.75" bottom="0.75" header="0.3" footer="0.3"/>
  <pageSetup orientation="landscape"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13-Week Forecast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Ridgeline Supply Co.</dc:creator>
  <dc:title/>
  <dc:subject/>
  <dc:description/>
  <cp:keywords/>
  <cp:category/>
  <cp:lastModifiedBy>Unknown</cp:lastModifiedBy>
  <dcterms:created xsi:type="dcterms:W3CDTF">2026-07-19T04:00:00Z</dcterms:created>
  <dcterms:modified xsi:type="dcterms:W3CDTF">2026-07-20T01:13:09Z</dcterms:modified>
</cp:coreProperties>
</file>